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II KEBIDANAN\ASKEB KOMUNITAS 2021\"/>
    </mc:Choice>
  </mc:AlternateContent>
  <bookViews>
    <workbookView xWindow="0" yWindow="0" windowWidth="16815" windowHeight="6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" l="1"/>
  <c r="G112" i="1"/>
  <c r="G111" i="1"/>
  <c r="F112" i="1"/>
  <c r="E113" i="1"/>
  <c r="D113" i="1"/>
  <c r="C111" i="1"/>
  <c r="B113" i="1"/>
  <c r="D93" i="1"/>
  <c r="E93" i="1"/>
  <c r="F93" i="1"/>
  <c r="G93" i="1"/>
  <c r="H93" i="1"/>
  <c r="I93" i="1"/>
  <c r="J93" i="1"/>
  <c r="K93" i="1"/>
  <c r="L93" i="1"/>
  <c r="M93" i="1"/>
  <c r="C93" i="1"/>
  <c r="B93" i="1"/>
  <c r="G92" i="1"/>
  <c r="H92" i="1"/>
  <c r="L92" i="1"/>
  <c r="M90" i="1"/>
  <c r="K91" i="1"/>
  <c r="J91" i="1"/>
  <c r="I90" i="1"/>
  <c r="F91" i="1"/>
  <c r="C92" i="1"/>
  <c r="E90" i="1"/>
  <c r="D91" i="1"/>
  <c r="D90" i="1"/>
  <c r="L89" i="1"/>
  <c r="H89" i="1"/>
  <c r="F89" i="1"/>
  <c r="B89" i="1"/>
  <c r="K88" i="1"/>
  <c r="J88" i="1"/>
  <c r="E88" i="1"/>
  <c r="D88" i="1"/>
  <c r="C83" i="1"/>
  <c r="D83" i="1"/>
  <c r="B83" i="1"/>
  <c r="B79" i="1"/>
  <c r="C80" i="1"/>
  <c r="C82" i="1"/>
  <c r="D81" i="1"/>
  <c r="D78" i="1"/>
  <c r="I16" i="1"/>
  <c r="J16" i="1"/>
</calcChain>
</file>

<file path=xl/sharedStrings.xml><?xml version="1.0" encoding="utf-8"?>
<sst xmlns="http://schemas.openxmlformats.org/spreadsheetml/2006/main" count="305" uniqueCount="139">
  <si>
    <t>CARA MENCARI SASARAN</t>
  </si>
  <si>
    <t xml:space="preserve">Sasaran Bayi </t>
  </si>
  <si>
    <t>:    CBR x jumlah penduduk</t>
  </si>
  <si>
    <t xml:space="preserve">Sasaran Ibu Hamil </t>
  </si>
  <si>
    <t>:   1,1 x jumlah bayi    atau     1,1 x CBR x jumlah penduduk</t>
  </si>
  <si>
    <t>Sasaran Ibu Bersalin</t>
  </si>
  <si>
    <t>:  1,05 x Jumlah bayi    atau    1,05 x CBR x jumlah penduduk</t>
  </si>
  <si>
    <t>TARGET SASARAN</t>
  </si>
  <si>
    <r>
      <t>u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SECARA NASIONAL</t>
    </r>
  </si>
  <si>
    <r>
      <t>u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K1 </t>
    </r>
  </si>
  <si>
    <t xml:space="preserve">      </t>
  </si>
  <si>
    <t xml:space="preserve"> : 90%</t>
  </si>
  <si>
    <r>
      <t>u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K4</t>
    </r>
  </si>
  <si>
    <t xml:space="preserve">  : 80%</t>
  </si>
  <si>
    <r>
      <t>u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Persalinan Nakes</t>
    </r>
  </si>
  <si>
    <t>: 80%</t>
  </si>
  <si>
    <r>
      <t>u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KN</t>
    </r>
  </si>
  <si>
    <r>
      <t>u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KF</t>
    </r>
  </si>
  <si>
    <r>
      <t>u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Deteksi Dini</t>
    </r>
  </si>
  <si>
    <t xml:space="preserve">  : 20 %</t>
  </si>
  <si>
    <r>
      <t>u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Penanganan KGO </t>
    </r>
  </si>
  <si>
    <t>: 100%</t>
  </si>
  <si>
    <t>Masing-masing Kabupaten punya TARGET SESUAI SPM</t>
  </si>
  <si>
    <t>KABUPATEN</t>
  </si>
  <si>
    <t>CONTOH DATA</t>
  </si>
  <si>
    <t>No</t>
  </si>
  <si>
    <t>Nama Desa</t>
  </si>
  <si>
    <t>Jumlah penduduk</t>
  </si>
  <si>
    <t>CBR</t>
  </si>
  <si>
    <t>Desa Trihanggo</t>
  </si>
  <si>
    <t>Desa Nogotirto</t>
  </si>
  <si>
    <t>Desa Banyuraden</t>
  </si>
  <si>
    <t>Desa Balecatur</t>
  </si>
  <si>
    <t>Desa Mlangi</t>
  </si>
  <si>
    <t>Puskesmas UNISA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</si>
  <si>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Carilah sasaran Bayi, bumil, bulin dari masing-masing Desa dan Puskesmas</t>
    </r>
  </si>
  <si>
    <r>
      <t>INDIKATOR PEMANTAUAN (13 Indikator)</t>
    </r>
    <r>
      <rPr>
        <b/>
        <sz val="11"/>
        <color theme="1"/>
        <rFont val="Wingdings"/>
        <charset val="2"/>
      </rPr>
      <t>à</t>
    </r>
    <r>
      <rPr>
        <b/>
        <sz val="11"/>
        <color theme="1"/>
        <rFont val="Times New Roman"/>
        <family val="1"/>
      </rPr>
      <t>a.l</t>
    </r>
  </si>
  <si>
    <t xml:space="preserve">Rumus </t>
  </si>
  <si>
    <t>1.cakupan K1</t>
  </si>
  <si>
    <t xml:space="preserve">   Jumlah kunjungan baru (K1) ibu hamil  :   Jumlah sasaran ibu hamil dalam satu tahun   X    100%        </t>
  </si>
  <si>
    <t>2.Cakupan K4</t>
  </si>
  <si>
    <t>Jumlah kunjungan ibu hamil keempat (K4) :  Jumlah sasaran ibu hamil dalam satu tahun   X 100%</t>
  </si>
  <si>
    <t>3.Persalinan Nakes</t>
  </si>
  <si>
    <r>
      <t>Jumlah persalinan oleh tenaga kesehatan   :  Jumlah sasaran persalinan dalam satu tahun</t>
    </r>
    <r>
      <rPr>
        <b/>
        <sz val="11"/>
        <color theme="1"/>
        <rFont val="Times New Roman"/>
        <family val="1"/>
      </rPr>
      <t xml:space="preserve">   </t>
    </r>
    <r>
      <rPr>
        <sz val="11"/>
        <color theme="1"/>
        <rFont val="Times New Roman"/>
        <family val="1"/>
      </rPr>
      <t>X 100%</t>
    </r>
  </si>
  <si>
    <r>
      <t>4.</t>
    </r>
    <r>
      <rPr>
        <b/>
        <sz val="11"/>
        <color rgb="FF00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Cakupan pelayanan neonatal  (KN)  oleh tenaga kes</t>
    </r>
  </si>
  <si>
    <t>Jumlah kunjungan neonatal minimal 3 kali  o/ tenaga kesehatan : Jumlah sasaran bayi dalam satu tahun   X 100%</t>
  </si>
  <si>
    <r>
      <t xml:space="preserve">Data Kunjungan Desa </t>
    </r>
    <r>
      <rPr>
        <sz val="11"/>
        <color theme="1"/>
        <rFont val="Times New Roman"/>
        <family val="1"/>
      </rPr>
      <t>Trihanggo</t>
    </r>
  </si>
  <si>
    <t>Bulan</t>
  </si>
  <si>
    <t>Bumil Baru</t>
  </si>
  <si>
    <t>Bumil K4</t>
  </si>
  <si>
    <t>Bulin</t>
  </si>
  <si>
    <t>Neonatal</t>
  </si>
  <si>
    <t>Januari</t>
  </si>
  <si>
    <t>Februari</t>
  </si>
  <si>
    <t xml:space="preserve">                        Kumulatif</t>
  </si>
  <si>
    <t xml:space="preserve">                                 </t>
  </si>
  <si>
    <t xml:space="preserve">                            </t>
  </si>
  <si>
    <t>Data Kunjungan Desa Nogotirto</t>
  </si>
  <si>
    <t>Data Kunjungan Desa Banyuraden</t>
  </si>
  <si>
    <t>Data Kunjungan Desa Balecatur</t>
  </si>
  <si>
    <t>Data Kunjungan Desa Mlangi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</si>
  <si>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Carilah data cakupan K1, K4, Bulin Nakes dan KN dari masing-masing desa.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</si>
  <si>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Buatlah grafik masing –masing Cakupan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</si>
  <si>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Bagaimana Analisa datanya</t>
    </r>
  </si>
  <si>
    <t xml:space="preserve">                </t>
  </si>
  <si>
    <t>LEMBAR JAWAB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</si>
  <si>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Data Sasaran</t>
    </r>
  </si>
  <si>
    <t>SASARAN BAYI</t>
  </si>
  <si>
    <t>SASARAN BUMIL</t>
  </si>
  <si>
    <t>SASARAN BULIN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</si>
  <si>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Data cakupan K1, K4, Bulin Nakes dan KN dari masing-masing desa.</t>
    </r>
  </si>
  <si>
    <t>K1</t>
  </si>
  <si>
    <t>K4</t>
  </si>
  <si>
    <t>Bulan Lalu</t>
  </si>
  <si>
    <t>GAMBAR GRAFIK DIBELAKANG LEMBAR INI</t>
  </si>
  <si>
    <r>
      <t>4.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Analisa Cakupan K1</t>
    </r>
  </si>
  <si>
    <t>Naik</t>
  </si>
  <si>
    <t>Tetap</t>
  </si>
  <si>
    <t>Kumulatif</t>
  </si>
  <si>
    <t>Bulan Ini</t>
  </si>
  <si>
    <t>K1 (%)</t>
  </si>
  <si>
    <t>K4 (%)</t>
  </si>
  <si>
    <t>Bulin Nakes (%)</t>
  </si>
  <si>
    <t>Neonatus (%)</t>
  </si>
  <si>
    <t>Diatas</t>
  </si>
  <si>
    <t>Dibawah</t>
  </si>
  <si>
    <t xml:space="preserve">Turun </t>
  </si>
  <si>
    <t xml:space="preserve">Status Desa </t>
  </si>
  <si>
    <t>Desa/ Kelurahan</t>
  </si>
  <si>
    <t>Cakupan Terhadap Target</t>
  </si>
  <si>
    <t>Terhadap Cakupan Bulan Lalu</t>
  </si>
  <si>
    <t>Des-90%</t>
  </si>
  <si>
    <t>Nov-82.5%</t>
  </si>
  <si>
    <t>Okt-75%</t>
  </si>
  <si>
    <t>Sep-67.5%</t>
  </si>
  <si>
    <t>Ags-60%</t>
  </si>
  <si>
    <t>Jul-52.5%</t>
  </si>
  <si>
    <t>Jun-45%</t>
  </si>
  <si>
    <t>May-37.5%</t>
  </si>
  <si>
    <t>Apr-30.5%</t>
  </si>
  <si>
    <t>Mar-22.5%</t>
  </si>
  <si>
    <t>Feb-15%</t>
  </si>
  <si>
    <t>Jan-7.5%</t>
  </si>
  <si>
    <t>% Bulan Ini</t>
  </si>
  <si>
    <t>% Bulan Lalu</t>
  </si>
  <si>
    <t>Trend</t>
  </si>
  <si>
    <t xml:space="preserve">Trihanggo </t>
  </si>
  <si>
    <t>Nogotirto</t>
  </si>
  <si>
    <t>Banyuraden</t>
  </si>
  <si>
    <t>Balecatur</t>
  </si>
  <si>
    <t>Mlangi</t>
  </si>
  <si>
    <t>Puskesmas</t>
  </si>
  <si>
    <r>
      <rPr>
        <sz val="11"/>
        <color theme="1"/>
        <rFont val="Calibri"/>
        <family val="2"/>
      </rPr>
      <t>↑</t>
    </r>
    <r>
      <rPr>
        <sz val="11"/>
        <color theme="1"/>
        <rFont val="NSimSun"/>
        <family val="3"/>
      </rPr>
      <t>↓</t>
    </r>
  </si>
  <si>
    <t>Jan-6.7%</t>
  </si>
  <si>
    <t>Feb-13,3%</t>
  </si>
  <si>
    <t>Mar-20%</t>
  </si>
  <si>
    <t>Apr-26.7%</t>
  </si>
  <si>
    <t>May-33,33%</t>
  </si>
  <si>
    <t>Jun-40%</t>
  </si>
  <si>
    <t>Jul-46.7%</t>
  </si>
  <si>
    <t>Ags-53.3%</t>
  </si>
  <si>
    <t>Sep-60%</t>
  </si>
  <si>
    <t>Okt-66.7%</t>
  </si>
  <si>
    <t>Nov-73.3%</t>
  </si>
  <si>
    <t>Des-80%</t>
  </si>
  <si>
    <r>
      <t>3.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Grafik</t>
    </r>
  </si>
  <si>
    <t>PEMANTAUAN WILAYAH SETEMPAT (PWS-KIA)</t>
  </si>
  <si>
    <t xml:space="preserve">Puskesmas Gamping </t>
  </si>
  <si>
    <t>Puskesmas Gamping mempunyai 5 Desa masing-masing data ada di tabel:</t>
  </si>
  <si>
    <r>
      <t>↑</t>
    </r>
    <r>
      <rPr>
        <sz val="11"/>
        <color theme="1"/>
        <rFont val="NSimSun"/>
        <family val="3"/>
      </rPr>
      <t>↓</t>
    </r>
  </si>
  <si>
    <t>↑</t>
  </si>
  <si>
    <t>↓</t>
  </si>
  <si>
    <t>KN</t>
  </si>
  <si>
    <t>ya</t>
  </si>
  <si>
    <t>cukup</t>
  </si>
  <si>
    <t>baik</t>
  </si>
  <si>
    <t>jelek</t>
  </si>
  <si>
    <t>Note: bagian yang diblok biru merupakan yang ditanyakan</t>
  </si>
  <si>
    <t>k4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</si>
</sst>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b/>
      <sz val="11"/>
      <color theme="1"/>
      <name val="Wingdings"/>
      <charset val="2"/>
    </font>
    <font>
      <b/>
      <sz val="11"/>
      <color rgb="FF000000"/>
      <name val="Times New Roman"/>
      <family val="1"/>
    </font>
    <font>
      <b/>
      <sz val="7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NSimSun"/>
      <family val="3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 indent="5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9" xfId="0" applyFont="1" applyBorder="1"/>
    <xf numFmtId="0" fontId="1" fillId="0" borderId="0" xfId="0" applyFont="1"/>
    <xf numFmtId="0" fontId="1" fillId="0" borderId="9" xfId="0" applyFont="1" applyBorder="1"/>
    <xf numFmtId="0" fontId="3" fillId="0" borderId="9" xfId="0" applyFont="1" applyBorder="1" applyAlignment="1">
      <alignment horizontal="left" vertical="center" indent="5"/>
    </xf>
    <xf numFmtId="0" fontId="12" fillId="0" borderId="0" xfId="0" applyFont="1"/>
    <xf numFmtId="0" fontId="14" fillId="0" borderId="0" xfId="0" applyFont="1" applyAlignment="1">
      <alignment horizontal="left" vertical="center" indent="5"/>
    </xf>
    <xf numFmtId="9" fontId="0" fillId="0" borderId="0" xfId="0" applyNumberFormat="1"/>
    <xf numFmtId="0" fontId="3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0" xfId="0" applyFill="1"/>
    <xf numFmtId="1" fontId="4" fillId="0" borderId="4" xfId="0" applyNumberFormat="1" applyFont="1" applyBorder="1" applyAlignment="1">
      <alignment vertical="center" wrapText="1"/>
    </xf>
    <xf numFmtId="9" fontId="1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65768</xdr:colOff>
      <xdr:row>156</xdr:row>
      <xdr:rowOff>172357</xdr:rowOff>
    </xdr:from>
    <xdr:to>
      <xdr:col>18</xdr:col>
      <xdr:colOff>68565</xdr:colOff>
      <xdr:row>177</xdr:row>
      <xdr:rowOff>19538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7911" y="25753786"/>
          <a:ext cx="6683904" cy="335782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17</xdr:col>
      <xdr:colOff>9525</xdr:colOff>
      <xdr:row>115</xdr:row>
      <xdr:rowOff>9525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7887950"/>
          <a:ext cx="4886325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20109</xdr:colOff>
      <xdr:row>96</xdr:row>
      <xdr:rowOff>139699</xdr:rowOff>
    </xdr:from>
    <xdr:to>
      <xdr:col>20</xdr:col>
      <xdr:colOff>420323</xdr:colOff>
      <xdr:row>118</xdr:row>
      <xdr:rowOff>175116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79442" y="17686866"/>
          <a:ext cx="7152381" cy="4533333"/>
        </a:xfrm>
        <a:prstGeom prst="rect">
          <a:avLst/>
        </a:prstGeom>
      </xdr:spPr>
    </xdr:pic>
    <xdr:clientData/>
  </xdr:twoCellAnchor>
  <xdr:twoCellAnchor>
    <xdr:from>
      <xdr:col>5</xdr:col>
      <xdr:colOff>148167</xdr:colOff>
      <xdr:row>101</xdr:row>
      <xdr:rowOff>116417</xdr:rowOff>
    </xdr:from>
    <xdr:to>
      <xdr:col>8</xdr:col>
      <xdr:colOff>1005417</xdr:colOff>
      <xdr:row>106</xdr:row>
      <xdr:rowOff>169333</xdr:rowOff>
    </xdr:to>
    <xdr:sp macro="" textlink="">
      <xdr:nvSpPr>
        <xdr:cNvPr id="10" name="Right Arrow 9"/>
        <xdr:cNvSpPr/>
      </xdr:nvSpPr>
      <xdr:spPr>
        <a:xfrm>
          <a:off x="5175250" y="18753667"/>
          <a:ext cx="3714750" cy="100541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9"/>
  <sheetViews>
    <sheetView tabSelected="1" zoomScale="90" zoomScaleNormal="90" workbookViewId="0">
      <selection activeCell="I114" sqref="I114"/>
    </sheetView>
  </sheetViews>
  <sheetFormatPr defaultRowHeight="15" x14ac:dyDescent="0.25"/>
  <cols>
    <col min="1" max="1" width="30" customWidth="1"/>
    <col min="2" max="2" width="10.5703125" customWidth="1"/>
    <col min="3" max="3" width="9.85546875" customWidth="1"/>
    <col min="4" max="4" width="12.5703125" customWidth="1"/>
    <col min="5" max="5" width="12.42578125" customWidth="1"/>
    <col min="6" max="6" width="11.140625" customWidth="1"/>
    <col min="7" max="7" width="11.42578125" customWidth="1"/>
    <col min="8" max="8" width="20.28515625" customWidth="1"/>
    <col min="9" max="9" width="17.5703125" customWidth="1"/>
    <col min="13" max="13" width="9.140625" customWidth="1"/>
  </cols>
  <sheetData>
    <row r="1" spans="1:10" ht="25.5" x14ac:dyDescent="0.25">
      <c r="A1" s="41" t="s">
        <v>126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5.75" x14ac:dyDescent="0.25">
      <c r="A2" s="1"/>
    </row>
    <row r="3" spans="1:10" x14ac:dyDescent="0.25">
      <c r="A3" s="2"/>
    </row>
    <row r="4" spans="1:10" ht="12" customHeight="1" x14ac:dyDescent="0.25">
      <c r="A4" s="2" t="s">
        <v>0</v>
      </c>
    </row>
    <row r="5" spans="1:10" ht="12" customHeight="1" x14ac:dyDescent="0.25">
      <c r="A5" s="2" t="s">
        <v>1</v>
      </c>
      <c r="B5" s="2" t="s">
        <v>2</v>
      </c>
    </row>
    <row r="6" spans="1:10" ht="12" customHeight="1" x14ac:dyDescent="0.25">
      <c r="A6" s="2" t="s">
        <v>3</v>
      </c>
      <c r="B6" s="2" t="s">
        <v>4</v>
      </c>
    </row>
    <row r="7" spans="1:10" ht="12" customHeight="1" x14ac:dyDescent="0.25">
      <c r="A7" s="2" t="s">
        <v>5</v>
      </c>
      <c r="B7" s="2" t="s">
        <v>6</v>
      </c>
    </row>
    <row r="8" spans="1:10" ht="12" customHeight="1" x14ac:dyDescent="0.25">
      <c r="A8" s="2" t="s">
        <v>7</v>
      </c>
    </row>
    <row r="9" spans="1:10" ht="12" customHeight="1" thickBot="1" x14ac:dyDescent="0.3">
      <c r="A9" s="17" t="s">
        <v>8</v>
      </c>
    </row>
    <row r="10" spans="1:10" ht="12" customHeight="1" thickBot="1" x14ac:dyDescent="0.3">
      <c r="A10" s="17" t="s">
        <v>9</v>
      </c>
      <c r="B10" s="2" t="s">
        <v>11</v>
      </c>
      <c r="C10" s="2" t="s">
        <v>10</v>
      </c>
      <c r="E10" s="18"/>
      <c r="G10" s="5" t="s">
        <v>25</v>
      </c>
      <c r="H10" s="6" t="s">
        <v>26</v>
      </c>
      <c r="I10" s="6" t="s">
        <v>27</v>
      </c>
      <c r="J10" s="6" t="s">
        <v>28</v>
      </c>
    </row>
    <row r="11" spans="1:10" ht="12" customHeight="1" thickBot="1" x14ac:dyDescent="0.3">
      <c r="A11" s="17" t="s">
        <v>12</v>
      </c>
      <c r="B11" s="2" t="s">
        <v>13</v>
      </c>
      <c r="C11" s="18"/>
      <c r="E11" s="18"/>
      <c r="G11" s="7">
        <v>1</v>
      </c>
      <c r="H11" s="8" t="s">
        <v>29</v>
      </c>
      <c r="I11" s="8">
        <v>52500</v>
      </c>
      <c r="J11" s="8">
        <v>1.6500000000000001E-2</v>
      </c>
    </row>
    <row r="12" spans="1:10" ht="12" customHeight="1" thickBot="1" x14ac:dyDescent="0.3">
      <c r="A12" s="17" t="s">
        <v>14</v>
      </c>
      <c r="B12" s="2" t="s">
        <v>15</v>
      </c>
      <c r="C12" s="18"/>
      <c r="D12" s="18"/>
      <c r="E12" s="18"/>
      <c r="G12" s="7">
        <v>2</v>
      </c>
      <c r="H12" s="8" t="s">
        <v>30</v>
      </c>
      <c r="I12" s="8">
        <v>72250</v>
      </c>
      <c r="J12" s="8">
        <v>1.6500000000000001E-2</v>
      </c>
    </row>
    <row r="13" spans="1:10" ht="12" customHeight="1" thickBot="1" x14ac:dyDescent="0.3">
      <c r="A13" s="17" t="s">
        <v>16</v>
      </c>
      <c r="B13" s="2" t="s">
        <v>13</v>
      </c>
      <c r="C13" s="18"/>
      <c r="E13" s="18"/>
      <c r="G13" s="7">
        <v>3</v>
      </c>
      <c r="H13" s="8" t="s">
        <v>31</v>
      </c>
      <c r="I13" s="8">
        <v>68470</v>
      </c>
      <c r="J13" s="8">
        <v>1.6500000000000001E-2</v>
      </c>
    </row>
    <row r="14" spans="1:10" ht="12" customHeight="1" thickBot="1" x14ac:dyDescent="0.3">
      <c r="A14" s="17" t="s">
        <v>17</v>
      </c>
      <c r="B14" s="2" t="s">
        <v>13</v>
      </c>
      <c r="C14" s="18"/>
      <c r="E14" s="18"/>
      <c r="G14" s="7">
        <v>4</v>
      </c>
      <c r="H14" s="8" t="s">
        <v>32</v>
      </c>
      <c r="I14" s="8">
        <v>74390</v>
      </c>
      <c r="J14" s="8">
        <v>1.6500000000000001E-2</v>
      </c>
    </row>
    <row r="15" spans="1:10" ht="12" customHeight="1" thickBot="1" x14ac:dyDescent="0.3">
      <c r="A15" s="17" t="s">
        <v>18</v>
      </c>
      <c r="B15" s="2" t="s">
        <v>19</v>
      </c>
      <c r="D15" s="18"/>
      <c r="E15" s="18"/>
      <c r="G15" s="7">
        <v>5</v>
      </c>
      <c r="H15" s="8" t="s">
        <v>33</v>
      </c>
      <c r="I15" s="8">
        <v>54550</v>
      </c>
      <c r="J15" s="8">
        <v>1.6500000000000001E-2</v>
      </c>
    </row>
    <row r="16" spans="1:10" ht="12" customHeight="1" x14ac:dyDescent="0.25">
      <c r="A16" s="17" t="s">
        <v>20</v>
      </c>
      <c r="B16" s="2" t="s">
        <v>21</v>
      </c>
      <c r="C16" s="18"/>
      <c r="D16" s="18"/>
      <c r="E16" s="18"/>
      <c r="G16" s="10"/>
      <c r="H16" s="10" t="s">
        <v>127</v>
      </c>
      <c r="I16" s="9">
        <f>SUM(I11:I15)</f>
        <v>322160</v>
      </c>
      <c r="J16" s="10">
        <f>AVERAGE(J11:J15)</f>
        <v>1.6500000000000001E-2</v>
      </c>
    </row>
    <row r="17" spans="1:10" ht="15.75" thickBot="1" x14ac:dyDescent="0.3">
      <c r="G17" s="11"/>
      <c r="H17" s="11"/>
      <c r="I17" s="8"/>
      <c r="J17" s="11"/>
    </row>
    <row r="21" spans="1:10" ht="9.9499999999999993" customHeight="1" x14ac:dyDescent="0.25">
      <c r="A21" s="12" t="s">
        <v>22</v>
      </c>
      <c r="B21" s="4" t="s">
        <v>23</v>
      </c>
    </row>
    <row r="22" spans="1:10" ht="9.9499999999999993" customHeight="1" x14ac:dyDescent="0.25">
      <c r="A22" s="2" t="s">
        <v>24</v>
      </c>
    </row>
    <row r="23" spans="1:10" ht="9.9499999999999993" customHeight="1" x14ac:dyDescent="0.25">
      <c r="A23" s="2" t="s">
        <v>128</v>
      </c>
    </row>
    <row r="25" spans="1:10" x14ac:dyDescent="0.25">
      <c r="A25" s="2"/>
    </row>
    <row r="26" spans="1:10" x14ac:dyDescent="0.25">
      <c r="A26" s="12" t="s">
        <v>36</v>
      </c>
    </row>
    <row r="27" spans="1:10" x14ac:dyDescent="0.25">
      <c r="A27" s="2" t="s">
        <v>37</v>
      </c>
    </row>
    <row r="28" spans="1:10" x14ac:dyDescent="0.25">
      <c r="A28" s="2" t="s">
        <v>38</v>
      </c>
    </row>
    <row r="29" spans="1:10" x14ac:dyDescent="0.25">
      <c r="A29" s="2" t="s">
        <v>39</v>
      </c>
    </row>
    <row r="30" spans="1:10" x14ac:dyDescent="0.25">
      <c r="A30" s="2" t="s">
        <v>40</v>
      </c>
    </row>
    <row r="31" spans="1:10" x14ac:dyDescent="0.25">
      <c r="A31" s="2" t="s">
        <v>41</v>
      </c>
    </row>
    <row r="32" spans="1:10" x14ac:dyDescent="0.25">
      <c r="A32" s="2" t="s">
        <v>42</v>
      </c>
    </row>
    <row r="33" spans="1:5" x14ac:dyDescent="0.25">
      <c r="A33" s="2" t="s">
        <v>43</v>
      </c>
    </row>
    <row r="34" spans="1:5" x14ac:dyDescent="0.25">
      <c r="A34" s="2" t="s">
        <v>44</v>
      </c>
    </row>
    <row r="35" spans="1:5" x14ac:dyDescent="0.25">
      <c r="A35" s="2" t="s">
        <v>45</v>
      </c>
    </row>
    <row r="36" spans="1:5" ht="15.75" thickBot="1" x14ac:dyDescent="0.3">
      <c r="A36" s="12" t="s">
        <v>46</v>
      </c>
    </row>
    <row r="37" spans="1:5" ht="12" customHeight="1" thickBot="1" x14ac:dyDescent="0.3">
      <c r="A37" s="13" t="s">
        <v>47</v>
      </c>
      <c r="B37" s="14" t="s">
        <v>48</v>
      </c>
      <c r="C37" s="14" t="s">
        <v>49</v>
      </c>
      <c r="D37" s="14" t="s">
        <v>50</v>
      </c>
      <c r="E37" s="14" t="s">
        <v>51</v>
      </c>
    </row>
    <row r="38" spans="1:5" ht="12" customHeight="1" thickBot="1" x14ac:dyDescent="0.3">
      <c r="A38" s="15" t="s">
        <v>52</v>
      </c>
      <c r="B38" s="16">
        <v>78</v>
      </c>
      <c r="C38" s="16">
        <v>55</v>
      </c>
      <c r="D38" s="16">
        <v>60</v>
      </c>
      <c r="E38" s="16">
        <v>56</v>
      </c>
    </row>
    <row r="39" spans="1:5" ht="12" customHeight="1" thickBot="1" x14ac:dyDescent="0.3">
      <c r="A39" s="15" t="s">
        <v>53</v>
      </c>
      <c r="B39" s="16">
        <v>70</v>
      </c>
      <c r="C39" s="16">
        <v>54</v>
      </c>
      <c r="D39" s="16">
        <v>68</v>
      </c>
      <c r="E39" s="16">
        <v>56</v>
      </c>
    </row>
    <row r="40" spans="1:5" ht="12" customHeight="1" thickBot="1" x14ac:dyDescent="0.3">
      <c r="A40" s="15" t="s">
        <v>54</v>
      </c>
      <c r="B40" s="16">
        <v>148</v>
      </c>
      <c r="C40" s="16">
        <v>109</v>
      </c>
      <c r="D40" s="16">
        <v>128</v>
      </c>
      <c r="E40" s="16">
        <v>112</v>
      </c>
    </row>
    <row r="41" spans="1:5" ht="12" customHeight="1" x14ac:dyDescent="0.25">
      <c r="A41" s="12" t="s">
        <v>55</v>
      </c>
    </row>
    <row r="42" spans="1:5" ht="12" customHeight="1" x14ac:dyDescent="0.25">
      <c r="A42" s="12" t="s">
        <v>56</v>
      </c>
    </row>
    <row r="43" spans="1:5" ht="12" customHeight="1" thickBot="1" x14ac:dyDescent="0.3">
      <c r="A43" s="12" t="s">
        <v>57</v>
      </c>
    </row>
    <row r="44" spans="1:5" ht="12" customHeight="1" thickBot="1" x14ac:dyDescent="0.3">
      <c r="A44" s="13" t="s">
        <v>47</v>
      </c>
      <c r="B44" s="14" t="s">
        <v>48</v>
      </c>
      <c r="C44" s="14" t="s">
        <v>49</v>
      </c>
      <c r="D44" s="14" t="s">
        <v>50</v>
      </c>
      <c r="E44" s="14" t="s">
        <v>51</v>
      </c>
    </row>
    <row r="45" spans="1:5" ht="12" customHeight="1" thickBot="1" x14ac:dyDescent="0.3">
      <c r="A45" s="15" t="s">
        <v>52</v>
      </c>
      <c r="B45" s="16">
        <v>120</v>
      </c>
      <c r="C45" s="16">
        <v>90</v>
      </c>
      <c r="D45" s="16">
        <v>85</v>
      </c>
      <c r="E45" s="16">
        <v>80</v>
      </c>
    </row>
    <row r="46" spans="1:5" ht="12" customHeight="1" thickBot="1" x14ac:dyDescent="0.3">
      <c r="A46" s="15" t="s">
        <v>53</v>
      </c>
      <c r="B46" s="16">
        <v>112</v>
      </c>
      <c r="C46" s="16">
        <v>98</v>
      </c>
      <c r="D46" s="16">
        <v>85</v>
      </c>
      <c r="E46" s="16">
        <v>75</v>
      </c>
    </row>
    <row r="47" spans="1:5" ht="12" customHeight="1" thickBot="1" x14ac:dyDescent="0.3">
      <c r="A47" s="15" t="s">
        <v>54</v>
      </c>
      <c r="B47" s="16">
        <v>232</v>
      </c>
      <c r="C47" s="16">
        <v>188</v>
      </c>
      <c r="D47" s="16">
        <v>170</v>
      </c>
      <c r="E47" s="16">
        <v>155</v>
      </c>
    </row>
    <row r="48" spans="1:5" ht="12" customHeight="1" x14ac:dyDescent="0.25">
      <c r="A48" s="12" t="s">
        <v>55</v>
      </c>
    </row>
    <row r="49" spans="1:5" ht="12" customHeight="1" thickBot="1" x14ac:dyDescent="0.3">
      <c r="A49" s="12" t="s">
        <v>58</v>
      </c>
    </row>
    <row r="50" spans="1:5" ht="12" customHeight="1" thickBot="1" x14ac:dyDescent="0.3">
      <c r="A50" s="13" t="s">
        <v>47</v>
      </c>
      <c r="B50" s="14" t="s">
        <v>48</v>
      </c>
      <c r="C50" s="14" t="s">
        <v>49</v>
      </c>
      <c r="D50" s="14" t="s">
        <v>50</v>
      </c>
      <c r="E50" s="14" t="s">
        <v>51</v>
      </c>
    </row>
    <row r="51" spans="1:5" ht="12" customHeight="1" thickBot="1" x14ac:dyDescent="0.3">
      <c r="A51" s="15" t="s">
        <v>52</v>
      </c>
      <c r="B51" s="16">
        <v>100</v>
      </c>
      <c r="C51" s="16">
        <v>105</v>
      </c>
      <c r="D51" s="16">
        <v>95</v>
      </c>
      <c r="E51" s="16">
        <v>75</v>
      </c>
    </row>
    <row r="52" spans="1:5" ht="12" customHeight="1" thickBot="1" x14ac:dyDescent="0.3">
      <c r="A52" s="15" t="s">
        <v>53</v>
      </c>
      <c r="B52" s="16">
        <v>110</v>
      </c>
      <c r="C52" s="16">
        <v>100</v>
      </c>
      <c r="D52" s="16">
        <v>102</v>
      </c>
      <c r="E52" s="16">
        <v>70</v>
      </c>
    </row>
    <row r="53" spans="1:5" ht="12" customHeight="1" thickBot="1" x14ac:dyDescent="0.3">
      <c r="A53" s="15" t="s">
        <v>54</v>
      </c>
      <c r="B53" s="16">
        <v>210</v>
      </c>
      <c r="C53" s="16">
        <v>205</v>
      </c>
      <c r="D53" s="16">
        <v>197</v>
      </c>
      <c r="E53" s="16">
        <v>145</v>
      </c>
    </row>
    <row r="54" spans="1:5" ht="12" customHeight="1" x14ac:dyDescent="0.25">
      <c r="A54" s="12" t="s">
        <v>55</v>
      </c>
    </row>
    <row r="55" spans="1:5" ht="12" customHeight="1" thickBot="1" x14ac:dyDescent="0.3">
      <c r="A55" s="12" t="s">
        <v>59</v>
      </c>
    </row>
    <row r="56" spans="1:5" ht="12" customHeight="1" thickBot="1" x14ac:dyDescent="0.3">
      <c r="A56" s="13" t="s">
        <v>47</v>
      </c>
      <c r="B56" s="14" t="s">
        <v>48</v>
      </c>
      <c r="C56" s="14" t="s">
        <v>49</v>
      </c>
      <c r="D56" s="14" t="s">
        <v>50</v>
      </c>
      <c r="E56" s="14" t="s">
        <v>51</v>
      </c>
    </row>
    <row r="57" spans="1:5" ht="12" customHeight="1" thickBot="1" x14ac:dyDescent="0.3">
      <c r="A57" s="15" t="s">
        <v>52</v>
      </c>
      <c r="B57" s="16">
        <v>90</v>
      </c>
      <c r="C57" s="16">
        <v>90</v>
      </c>
      <c r="D57" s="16">
        <v>99</v>
      </c>
      <c r="E57" s="16">
        <v>89</v>
      </c>
    </row>
    <row r="58" spans="1:5" ht="12" customHeight="1" thickBot="1" x14ac:dyDescent="0.3">
      <c r="A58" s="15" t="s">
        <v>53</v>
      </c>
      <c r="B58" s="16">
        <v>105</v>
      </c>
      <c r="C58" s="16">
        <v>85</v>
      </c>
      <c r="D58" s="16">
        <v>92</v>
      </c>
      <c r="E58" s="16">
        <v>75</v>
      </c>
    </row>
    <row r="59" spans="1:5" ht="12" customHeight="1" thickBot="1" x14ac:dyDescent="0.3">
      <c r="A59" s="15" t="s">
        <v>54</v>
      </c>
      <c r="B59" s="16">
        <v>195</v>
      </c>
      <c r="C59" s="16">
        <v>175</v>
      </c>
      <c r="D59" s="16">
        <v>191</v>
      </c>
      <c r="E59" s="16">
        <v>164</v>
      </c>
    </row>
    <row r="60" spans="1:5" ht="12" customHeight="1" x14ac:dyDescent="0.25">
      <c r="A60" s="12" t="s">
        <v>55</v>
      </c>
    </row>
    <row r="61" spans="1:5" ht="12" customHeight="1" thickBot="1" x14ac:dyDescent="0.3">
      <c r="A61" s="12" t="s">
        <v>60</v>
      </c>
    </row>
    <row r="62" spans="1:5" ht="12" customHeight="1" thickBot="1" x14ac:dyDescent="0.3">
      <c r="A62" s="13" t="s">
        <v>47</v>
      </c>
      <c r="B62" s="14" t="s">
        <v>48</v>
      </c>
      <c r="C62" s="14" t="s">
        <v>49</v>
      </c>
      <c r="D62" s="14" t="s">
        <v>50</v>
      </c>
      <c r="E62" s="14" t="s">
        <v>51</v>
      </c>
    </row>
    <row r="63" spans="1:5" ht="12" customHeight="1" thickBot="1" x14ac:dyDescent="0.3">
      <c r="A63" s="15" t="s">
        <v>52</v>
      </c>
      <c r="B63" s="16">
        <v>72</v>
      </c>
      <c r="C63" s="16">
        <v>65</v>
      </c>
      <c r="D63" s="16">
        <v>68</v>
      </c>
      <c r="E63" s="16">
        <v>60</v>
      </c>
    </row>
    <row r="64" spans="1:5" ht="12" customHeight="1" thickBot="1" x14ac:dyDescent="0.3">
      <c r="A64" s="15" t="s">
        <v>53</v>
      </c>
      <c r="B64" s="16">
        <v>70</v>
      </c>
      <c r="C64" s="16">
        <v>56</v>
      </c>
      <c r="D64" s="16">
        <v>62</v>
      </c>
      <c r="E64" s="16">
        <v>65</v>
      </c>
    </row>
    <row r="65" spans="1:11" ht="12" customHeight="1" thickBot="1" x14ac:dyDescent="0.3">
      <c r="A65" s="15" t="s">
        <v>54</v>
      </c>
      <c r="B65" s="16">
        <v>142</v>
      </c>
      <c r="C65" s="16">
        <v>121</v>
      </c>
      <c r="D65" s="16">
        <v>130</v>
      </c>
      <c r="E65" s="16">
        <v>125</v>
      </c>
    </row>
    <row r="66" spans="1:11" x14ac:dyDescent="0.25">
      <c r="A66" s="12" t="s">
        <v>55</v>
      </c>
    </row>
    <row r="67" spans="1:11" x14ac:dyDescent="0.25">
      <c r="A67" s="3" t="s">
        <v>35</v>
      </c>
    </row>
    <row r="68" spans="1:11" x14ac:dyDescent="0.25">
      <c r="A68" s="3" t="s">
        <v>61</v>
      </c>
    </row>
    <row r="69" spans="1:11" x14ac:dyDescent="0.25">
      <c r="A69" s="3" t="s">
        <v>62</v>
      </c>
    </row>
    <row r="70" spans="1:11" x14ac:dyDescent="0.25">
      <c r="A70" s="3" t="s">
        <v>63</v>
      </c>
    </row>
    <row r="71" spans="1:11" x14ac:dyDescent="0.25">
      <c r="A71" s="2"/>
    </row>
    <row r="72" spans="1:11" x14ac:dyDescent="0.25">
      <c r="A72" s="2" t="s">
        <v>64</v>
      </c>
    </row>
    <row r="73" spans="1:11" x14ac:dyDescent="0.25">
      <c r="A73" s="2"/>
    </row>
    <row r="74" spans="1:11" x14ac:dyDescent="0.25">
      <c r="A74" s="12" t="s">
        <v>65</v>
      </c>
    </row>
    <row r="75" spans="1:11" x14ac:dyDescent="0.25">
      <c r="A75" s="12"/>
    </row>
    <row r="76" spans="1:11" ht="15.75" thickBot="1" x14ac:dyDescent="0.3">
      <c r="A76" s="3" t="s">
        <v>66</v>
      </c>
    </row>
    <row r="77" spans="1:11" ht="43.5" thickBot="1" x14ac:dyDescent="0.3">
      <c r="A77" s="14" t="s">
        <v>26</v>
      </c>
      <c r="B77" s="14" t="s">
        <v>67</v>
      </c>
      <c r="C77" s="14" t="s">
        <v>68</v>
      </c>
      <c r="D77" s="14" t="s">
        <v>69</v>
      </c>
      <c r="F77" s="42" t="s">
        <v>1</v>
      </c>
      <c r="G77" s="42" t="s">
        <v>2</v>
      </c>
      <c r="H77" s="43"/>
      <c r="I77" s="43"/>
      <c r="J77" s="43"/>
      <c r="K77" s="43"/>
    </row>
    <row r="78" spans="1:11" ht="15.75" thickBot="1" x14ac:dyDescent="0.3">
      <c r="A78" s="8" t="s">
        <v>29</v>
      </c>
      <c r="B78" s="44">
        <v>877</v>
      </c>
      <c r="C78" s="44">
        <v>965</v>
      </c>
      <c r="D78" s="44">
        <f>1.05*B78</f>
        <v>920.85</v>
      </c>
      <c r="F78" s="42" t="s">
        <v>3</v>
      </c>
      <c r="G78" s="42" t="s">
        <v>4</v>
      </c>
      <c r="H78" s="43"/>
      <c r="I78" s="43"/>
      <c r="J78" s="43"/>
      <c r="K78" s="43"/>
    </row>
    <row r="79" spans="1:11" ht="15.75" thickBot="1" x14ac:dyDescent="0.3">
      <c r="A79" s="8" t="s">
        <v>30</v>
      </c>
      <c r="B79" s="44">
        <f>0.0165*72250</f>
        <v>1192.125</v>
      </c>
      <c r="C79" s="44">
        <v>1245</v>
      </c>
      <c r="D79" s="44">
        <v>1156</v>
      </c>
      <c r="F79" s="42" t="s">
        <v>5</v>
      </c>
      <c r="G79" s="42" t="s">
        <v>6</v>
      </c>
      <c r="H79" s="43"/>
      <c r="I79" s="43"/>
      <c r="J79" s="43"/>
      <c r="K79" s="43"/>
    </row>
    <row r="80" spans="1:11" ht="15.75" thickBot="1" x14ac:dyDescent="0.3">
      <c r="A80" s="8" t="s">
        <v>31</v>
      </c>
      <c r="B80" s="44">
        <v>1130</v>
      </c>
      <c r="C80" s="44">
        <f>1.1*B80</f>
        <v>1243</v>
      </c>
      <c r="D80" s="44">
        <v>1213</v>
      </c>
    </row>
    <row r="81" spans="1:13" ht="15.75" thickBot="1" x14ac:dyDescent="0.3">
      <c r="A81" s="8" t="s">
        <v>32</v>
      </c>
      <c r="B81" s="44">
        <v>1124</v>
      </c>
      <c r="C81" s="44">
        <v>1450</v>
      </c>
      <c r="D81" s="44">
        <f>1.05*B81</f>
        <v>1180.2</v>
      </c>
    </row>
    <row r="82" spans="1:13" ht="15.75" thickBot="1" x14ac:dyDescent="0.3">
      <c r="A82" s="8" t="s">
        <v>33</v>
      </c>
      <c r="B82" s="44">
        <v>950</v>
      </c>
      <c r="C82" s="44">
        <f>1.1*B82</f>
        <v>1045</v>
      </c>
      <c r="D82" s="44">
        <v>987</v>
      </c>
    </row>
    <row r="83" spans="1:13" ht="15.75" thickBot="1" x14ac:dyDescent="0.3">
      <c r="A83" s="8" t="s">
        <v>34</v>
      </c>
      <c r="B83" s="44">
        <f>SUM(B78:B82)</f>
        <v>5273.125</v>
      </c>
      <c r="C83" s="44">
        <f t="shared" ref="C83:D83" si="0">SUM(C78:C82)</f>
        <v>5948</v>
      </c>
      <c r="D83" s="44">
        <f t="shared" si="0"/>
        <v>5457.05</v>
      </c>
    </row>
    <row r="84" spans="1:13" x14ac:dyDescent="0.25">
      <c r="A84" s="12"/>
    </row>
    <row r="85" spans="1:13" ht="15.75" thickBot="1" x14ac:dyDescent="0.3">
      <c r="A85" s="3" t="s">
        <v>70</v>
      </c>
    </row>
    <row r="86" spans="1:13" ht="29.25" customHeight="1" thickBot="1" x14ac:dyDescent="0.3">
      <c r="A86" s="14" t="s">
        <v>26</v>
      </c>
      <c r="B86" s="20" t="s">
        <v>80</v>
      </c>
      <c r="C86" s="19"/>
      <c r="D86" s="21"/>
      <c r="E86" s="20" t="s">
        <v>81</v>
      </c>
      <c r="F86" s="19"/>
      <c r="G86" s="21"/>
      <c r="H86" s="20" t="s">
        <v>82</v>
      </c>
      <c r="I86" s="19"/>
      <c r="J86" s="21"/>
      <c r="K86" s="20" t="s">
        <v>83</v>
      </c>
      <c r="L86" s="19"/>
      <c r="M86" s="21"/>
    </row>
    <row r="87" spans="1:13" s="24" customFormat="1" ht="44.25" customHeight="1" x14ac:dyDescent="0.2">
      <c r="A87" s="22"/>
      <c r="B87" s="23" t="s">
        <v>78</v>
      </c>
      <c r="C87" s="22" t="s">
        <v>79</v>
      </c>
      <c r="D87" s="22" t="s">
        <v>73</v>
      </c>
      <c r="E87" s="23" t="s">
        <v>78</v>
      </c>
      <c r="F87" s="22" t="s">
        <v>79</v>
      </c>
      <c r="G87" s="22" t="s">
        <v>73</v>
      </c>
      <c r="H87" s="23" t="s">
        <v>78</v>
      </c>
      <c r="I87" s="22" t="s">
        <v>79</v>
      </c>
      <c r="J87" s="22" t="s">
        <v>73</v>
      </c>
      <c r="K87" s="23" t="s">
        <v>78</v>
      </c>
      <c r="L87" s="22" t="s">
        <v>79</v>
      </c>
      <c r="M87" s="22" t="s">
        <v>73</v>
      </c>
    </row>
    <row r="88" spans="1:13" ht="15.75" thickBot="1" x14ac:dyDescent="0.3">
      <c r="A88" s="8" t="s">
        <v>29</v>
      </c>
      <c r="B88" s="48">
        <v>14.43</v>
      </c>
      <c r="C88" s="8">
        <v>7.34</v>
      </c>
      <c r="D88" s="8">
        <f>B88-C88</f>
        <v>7.09</v>
      </c>
      <c r="E88" s="8">
        <f>SUM(F88:G88)</f>
        <v>10.65</v>
      </c>
      <c r="F88" s="48">
        <v>5.23</v>
      </c>
      <c r="G88" s="8">
        <v>5.42</v>
      </c>
      <c r="H88" s="8">
        <v>15.21</v>
      </c>
      <c r="I88" s="48">
        <v>7.52</v>
      </c>
      <c r="J88" s="8">
        <f>H88-I88</f>
        <v>7.6900000000000013</v>
      </c>
      <c r="K88" s="48">
        <f>SUM(L88:M88)</f>
        <v>13.129999999999999</v>
      </c>
      <c r="L88" s="8">
        <v>6.68</v>
      </c>
      <c r="M88" s="8">
        <v>6.45</v>
      </c>
    </row>
    <row r="89" spans="1:13" ht="15.75" thickBot="1" x14ac:dyDescent="0.3">
      <c r="A89" s="8" t="s">
        <v>30</v>
      </c>
      <c r="B89" s="8">
        <f>SUM(C89:D89)</f>
        <v>16.97</v>
      </c>
      <c r="C89" s="48">
        <v>8.5399999999999991</v>
      </c>
      <c r="D89" s="8">
        <v>8.43</v>
      </c>
      <c r="E89" s="48">
        <v>13.49</v>
      </c>
      <c r="F89" s="8">
        <f>E89-G89</f>
        <v>6.63</v>
      </c>
      <c r="G89" s="49">
        <v>6.86</v>
      </c>
      <c r="H89" s="8">
        <f>SUM(I89:J89)</f>
        <v>13.32</v>
      </c>
      <c r="I89" s="8">
        <v>6.53</v>
      </c>
      <c r="J89" s="48">
        <v>6.79</v>
      </c>
      <c r="K89" s="8">
        <v>14</v>
      </c>
      <c r="L89" s="8">
        <f>K89-M89</f>
        <v>7.08</v>
      </c>
      <c r="M89" s="48">
        <v>6.92</v>
      </c>
    </row>
    <row r="90" spans="1:13" ht="15.75" thickBot="1" x14ac:dyDescent="0.3">
      <c r="A90" s="8" t="s">
        <v>31</v>
      </c>
      <c r="B90" s="8">
        <v>16.72</v>
      </c>
      <c r="C90" s="8">
        <v>8.41</v>
      </c>
      <c r="D90" s="48">
        <f>B90-C90</f>
        <v>8.3099999999999987</v>
      </c>
      <c r="E90" s="8">
        <f>SUM(F90:G90)</f>
        <v>16.880000000000003</v>
      </c>
      <c r="F90" s="48">
        <v>8.41</v>
      </c>
      <c r="G90" s="8">
        <v>8.4700000000000006</v>
      </c>
      <c r="H90" s="48">
        <v>16.54</v>
      </c>
      <c r="I90" s="8">
        <f>H90-J90</f>
        <v>7.5399999999999991</v>
      </c>
      <c r="J90" s="8">
        <v>9</v>
      </c>
      <c r="K90" s="8">
        <v>12.93</v>
      </c>
      <c r="L90" s="48">
        <v>6.17</v>
      </c>
      <c r="M90" s="8">
        <f>K90-L90</f>
        <v>6.76</v>
      </c>
    </row>
    <row r="91" spans="1:13" ht="15.75" thickBot="1" x14ac:dyDescent="0.3">
      <c r="A91" s="8" t="s">
        <v>32</v>
      </c>
      <c r="B91" s="8">
        <v>14.68</v>
      </c>
      <c r="C91" s="48">
        <v>6.92</v>
      </c>
      <c r="D91" s="8">
        <f>B91-C91</f>
        <v>7.76</v>
      </c>
      <c r="E91" s="8">
        <v>12.74</v>
      </c>
      <c r="F91" s="8">
        <f>E91-G91</f>
        <v>5.95</v>
      </c>
      <c r="G91" s="48">
        <v>6.79</v>
      </c>
      <c r="H91" s="8">
        <v>14.82</v>
      </c>
      <c r="I91" s="48">
        <v>7.32</v>
      </c>
      <c r="J91" s="8">
        <f>H91-I91</f>
        <v>7.5</v>
      </c>
      <c r="K91" s="8">
        <f>SUM(L91:M91)</f>
        <v>13.379999999999999</v>
      </c>
      <c r="L91" s="8">
        <v>6.21</v>
      </c>
      <c r="M91" s="48">
        <v>7.17</v>
      </c>
    </row>
    <row r="92" spans="1:13" ht="15.75" thickBot="1" x14ac:dyDescent="0.3">
      <c r="A92" s="8" t="s">
        <v>33</v>
      </c>
      <c r="B92" s="48">
        <v>13.89</v>
      </c>
      <c r="C92" s="8">
        <f>B92-D92</f>
        <v>6.620000000000001</v>
      </c>
      <c r="D92" s="8">
        <v>7.27</v>
      </c>
      <c r="E92" s="8">
        <v>12.68</v>
      </c>
      <c r="F92" s="48">
        <v>5.62</v>
      </c>
      <c r="G92" s="8">
        <f>E92-F92</f>
        <v>7.06</v>
      </c>
      <c r="H92" s="48">
        <f>SUM(I92:J92)</f>
        <v>13.940000000000001</v>
      </c>
      <c r="I92" s="8">
        <v>6.24</v>
      </c>
      <c r="J92" s="48">
        <v>7.7</v>
      </c>
      <c r="K92" s="8">
        <v>13.84</v>
      </c>
      <c r="L92" s="48">
        <f>K92-M92</f>
        <v>7.08</v>
      </c>
      <c r="M92" s="8">
        <v>6.76</v>
      </c>
    </row>
    <row r="93" spans="1:13" ht="15.75" thickBot="1" x14ac:dyDescent="0.3">
      <c r="A93" s="8" t="s">
        <v>34</v>
      </c>
      <c r="B93" s="8">
        <f>SUM(B88:B92)</f>
        <v>76.69</v>
      </c>
      <c r="C93" s="8">
        <f>SUM(C88:C92)</f>
        <v>37.83</v>
      </c>
      <c r="D93" s="48">
        <f t="shared" ref="D93:M93" si="1">SUM(D88:D92)</f>
        <v>38.86</v>
      </c>
      <c r="E93" s="8">
        <f t="shared" si="1"/>
        <v>66.44</v>
      </c>
      <c r="F93" s="8">
        <f t="shared" si="1"/>
        <v>31.84</v>
      </c>
      <c r="G93" s="48">
        <f t="shared" si="1"/>
        <v>34.6</v>
      </c>
      <c r="H93" s="8">
        <f t="shared" si="1"/>
        <v>73.83</v>
      </c>
      <c r="I93" s="48">
        <f t="shared" si="1"/>
        <v>35.15</v>
      </c>
      <c r="J93" s="8">
        <f t="shared" si="1"/>
        <v>38.68</v>
      </c>
      <c r="K93" s="48">
        <f t="shared" si="1"/>
        <v>67.28</v>
      </c>
      <c r="L93" s="8">
        <f t="shared" si="1"/>
        <v>33.22</v>
      </c>
      <c r="M93" s="8">
        <f t="shared" si="1"/>
        <v>34.06</v>
      </c>
    </row>
    <row r="94" spans="1:13" x14ac:dyDescent="0.25">
      <c r="A94" s="2" t="s">
        <v>137</v>
      </c>
    </row>
    <row r="95" spans="1:13" x14ac:dyDescent="0.25">
      <c r="A95" s="2"/>
    </row>
    <row r="96" spans="1:13" x14ac:dyDescent="0.25">
      <c r="A96" s="4" t="s">
        <v>125</v>
      </c>
      <c r="B96" s="30"/>
      <c r="C96" s="30"/>
    </row>
    <row r="97" spans="1:13" x14ac:dyDescent="0.25">
      <c r="A97" s="4" t="s">
        <v>74</v>
      </c>
      <c r="B97" s="30"/>
      <c r="C97" s="30"/>
    </row>
    <row r="98" spans="1:13" ht="25.5" x14ac:dyDescent="0.25">
      <c r="A98" s="34" t="s">
        <v>71</v>
      </c>
      <c r="J98" s="34" t="s">
        <v>72</v>
      </c>
    </row>
    <row r="99" spans="1:13" x14ac:dyDescent="0.25">
      <c r="A99" s="32" t="s">
        <v>91</v>
      </c>
      <c r="J99" s="38" t="s">
        <v>124</v>
      </c>
      <c r="K99" s="38"/>
    </row>
    <row r="100" spans="1:13" x14ac:dyDescent="0.25">
      <c r="A100" s="32" t="s">
        <v>92</v>
      </c>
      <c r="J100" s="38" t="s">
        <v>123</v>
      </c>
      <c r="K100" s="38"/>
    </row>
    <row r="101" spans="1:13" x14ac:dyDescent="0.25">
      <c r="A101" s="32" t="s">
        <v>93</v>
      </c>
      <c r="J101" s="38" t="s">
        <v>122</v>
      </c>
      <c r="K101" s="38"/>
    </row>
    <row r="102" spans="1:13" x14ac:dyDescent="0.25">
      <c r="A102" s="32" t="s">
        <v>94</v>
      </c>
      <c r="J102" s="38" t="s">
        <v>121</v>
      </c>
      <c r="K102" s="38"/>
    </row>
    <row r="103" spans="1:13" x14ac:dyDescent="0.25">
      <c r="A103" s="32" t="s">
        <v>95</v>
      </c>
      <c r="J103" s="38" t="s">
        <v>120</v>
      </c>
      <c r="K103" s="38"/>
    </row>
    <row r="104" spans="1:13" x14ac:dyDescent="0.25">
      <c r="A104" s="32" t="s">
        <v>96</v>
      </c>
      <c r="J104" s="38" t="s">
        <v>119</v>
      </c>
      <c r="K104" s="38"/>
    </row>
    <row r="105" spans="1:13" x14ac:dyDescent="0.25">
      <c r="A105" s="32" t="s">
        <v>97</v>
      </c>
      <c r="J105" s="38" t="s">
        <v>118</v>
      </c>
      <c r="K105" s="38"/>
    </row>
    <row r="106" spans="1:13" x14ac:dyDescent="0.25">
      <c r="A106" s="32" t="s">
        <v>98</v>
      </c>
      <c r="J106" s="38" t="s">
        <v>117</v>
      </c>
      <c r="K106" s="38"/>
    </row>
    <row r="107" spans="1:13" x14ac:dyDescent="0.25">
      <c r="A107" s="32" t="s">
        <v>99</v>
      </c>
      <c r="J107" s="38" t="s">
        <v>116</v>
      </c>
      <c r="K107" s="38"/>
    </row>
    <row r="108" spans="1:13" x14ac:dyDescent="0.25">
      <c r="A108" s="32" t="s">
        <v>100</v>
      </c>
      <c r="J108" s="38" t="s">
        <v>115</v>
      </c>
      <c r="K108" s="38"/>
    </row>
    <row r="109" spans="1:13" x14ac:dyDescent="0.25">
      <c r="A109" s="32" t="s">
        <v>101</v>
      </c>
      <c r="J109" s="38" t="s">
        <v>114</v>
      </c>
      <c r="K109" s="38"/>
    </row>
    <row r="110" spans="1:13" x14ac:dyDescent="0.25">
      <c r="A110" s="32" t="s">
        <v>102</v>
      </c>
      <c r="J110" s="38" t="s">
        <v>113</v>
      </c>
      <c r="K110" s="38"/>
      <c r="M110" s="35"/>
    </row>
    <row r="111" spans="1:13" ht="15.75" thickBot="1" x14ac:dyDescent="0.3">
      <c r="A111" s="32" t="s">
        <v>78</v>
      </c>
      <c r="B111" s="8">
        <v>14.43</v>
      </c>
      <c r="C111" s="8">
        <f>SUM(C112:C113)</f>
        <v>16.97</v>
      </c>
      <c r="D111" s="8">
        <v>16.72</v>
      </c>
      <c r="E111" s="8">
        <v>14.68</v>
      </c>
      <c r="F111" s="8">
        <v>13.89</v>
      </c>
      <c r="G111" s="8">
        <f>SUM(B111:F111)</f>
        <v>76.69</v>
      </c>
      <c r="J111" s="38" t="s">
        <v>78</v>
      </c>
      <c r="K111" s="38"/>
    </row>
    <row r="112" spans="1:13" ht="15.75" thickBot="1" x14ac:dyDescent="0.3">
      <c r="A112" s="32" t="s">
        <v>103</v>
      </c>
      <c r="B112" s="8">
        <v>7.34</v>
      </c>
      <c r="C112" s="8">
        <v>8.5399999999999991</v>
      </c>
      <c r="D112" s="8">
        <v>8.41</v>
      </c>
      <c r="E112" s="8">
        <v>6.92</v>
      </c>
      <c r="F112" s="8">
        <f>F111-F113</f>
        <v>6.620000000000001</v>
      </c>
      <c r="G112" s="8">
        <f>SUM(B112:F112)</f>
        <v>37.83</v>
      </c>
      <c r="J112" s="38" t="s">
        <v>103</v>
      </c>
      <c r="K112" s="38"/>
    </row>
    <row r="113" spans="1:18" ht="15.75" thickBot="1" x14ac:dyDescent="0.3">
      <c r="A113" s="32" t="s">
        <v>104</v>
      </c>
      <c r="B113" s="8">
        <f>B111-B112</f>
        <v>7.09</v>
      </c>
      <c r="C113" s="8">
        <v>8.43</v>
      </c>
      <c r="D113" s="8">
        <f>D111-D112</f>
        <v>8.3099999999999987</v>
      </c>
      <c r="E113" s="8">
        <f>E111-E112</f>
        <v>7.76</v>
      </c>
      <c r="F113" s="8">
        <v>7.27</v>
      </c>
      <c r="G113" s="8">
        <f>SUM(B113:F113)</f>
        <v>38.86</v>
      </c>
      <c r="J113" s="36" t="s">
        <v>104</v>
      </c>
      <c r="K113" s="36"/>
    </row>
    <row r="114" spans="1:18" x14ac:dyDescent="0.25">
      <c r="A114" s="32" t="s">
        <v>105</v>
      </c>
      <c r="B114" s="37" t="s">
        <v>130</v>
      </c>
      <c r="C114" s="37" t="s">
        <v>130</v>
      </c>
      <c r="D114" s="37" t="s">
        <v>130</v>
      </c>
      <c r="E114" s="37" t="s">
        <v>131</v>
      </c>
      <c r="F114" s="37" t="s">
        <v>130</v>
      </c>
      <c r="G114" s="37" t="s">
        <v>131</v>
      </c>
      <c r="H114" s="33" t="s">
        <v>129</v>
      </c>
      <c r="J114" s="32" t="s">
        <v>105</v>
      </c>
      <c r="K114" s="28"/>
      <c r="R114" s="33" t="s">
        <v>112</v>
      </c>
    </row>
    <row r="115" spans="1:18" x14ac:dyDescent="0.25">
      <c r="A115" s="32" t="s">
        <v>26</v>
      </c>
      <c r="B115" s="31" t="s">
        <v>106</v>
      </c>
      <c r="C115" s="31" t="s">
        <v>107</v>
      </c>
      <c r="D115" s="31" t="s">
        <v>108</v>
      </c>
      <c r="E115" s="31" t="s">
        <v>109</v>
      </c>
      <c r="F115" s="31" t="s">
        <v>110</v>
      </c>
      <c r="G115" s="31" t="s">
        <v>111</v>
      </c>
      <c r="J115" s="39" t="s">
        <v>26</v>
      </c>
      <c r="K115" s="40"/>
      <c r="L115" s="31" t="s">
        <v>106</v>
      </c>
      <c r="M115" s="31" t="s">
        <v>107</v>
      </c>
      <c r="N115" s="31" t="s">
        <v>108</v>
      </c>
      <c r="O115" s="31" t="s">
        <v>109</v>
      </c>
      <c r="P115" s="31" t="s">
        <v>110</v>
      </c>
      <c r="Q115" s="31" t="s">
        <v>111</v>
      </c>
    </row>
    <row r="116" spans="1:18" x14ac:dyDescent="0.25">
      <c r="A116" s="3"/>
    </row>
    <row r="117" spans="1:18" ht="25.5" x14ac:dyDescent="0.25">
      <c r="A117" s="34" t="s">
        <v>138</v>
      </c>
    </row>
    <row r="118" spans="1:18" x14ac:dyDescent="0.25">
      <c r="A118" s="38" t="s">
        <v>124</v>
      </c>
      <c r="B118" s="38"/>
    </row>
    <row r="119" spans="1:18" x14ac:dyDescent="0.25">
      <c r="A119" s="38" t="s">
        <v>123</v>
      </c>
      <c r="B119" s="38"/>
    </row>
    <row r="120" spans="1:18" x14ac:dyDescent="0.25">
      <c r="A120" s="38" t="s">
        <v>122</v>
      </c>
      <c r="B120" s="38"/>
    </row>
    <row r="121" spans="1:18" x14ac:dyDescent="0.25">
      <c r="A121" s="38" t="s">
        <v>121</v>
      </c>
      <c r="B121" s="38"/>
    </row>
    <row r="122" spans="1:18" x14ac:dyDescent="0.25">
      <c r="A122" s="38" t="s">
        <v>120</v>
      </c>
      <c r="B122" s="38"/>
    </row>
    <row r="123" spans="1:18" x14ac:dyDescent="0.25">
      <c r="A123" s="38" t="s">
        <v>119</v>
      </c>
      <c r="B123" s="38"/>
    </row>
    <row r="124" spans="1:18" x14ac:dyDescent="0.25">
      <c r="A124" s="38" t="s">
        <v>118</v>
      </c>
      <c r="B124" s="38"/>
    </row>
    <row r="125" spans="1:18" x14ac:dyDescent="0.25">
      <c r="A125" s="38" t="s">
        <v>117</v>
      </c>
      <c r="B125" s="38"/>
    </row>
    <row r="126" spans="1:18" x14ac:dyDescent="0.25">
      <c r="A126" s="38" t="s">
        <v>116</v>
      </c>
      <c r="B126" s="38"/>
    </row>
    <row r="127" spans="1:18" x14ac:dyDescent="0.25">
      <c r="A127" s="38" t="s">
        <v>115</v>
      </c>
      <c r="B127" s="38"/>
    </row>
    <row r="128" spans="1:18" x14ac:dyDescent="0.25">
      <c r="A128" s="38" t="s">
        <v>114</v>
      </c>
      <c r="B128" s="38"/>
    </row>
    <row r="129" spans="1:11" x14ac:dyDescent="0.25">
      <c r="A129" s="38" t="s">
        <v>113</v>
      </c>
      <c r="B129" s="38"/>
      <c r="D129" s="35"/>
    </row>
    <row r="130" spans="1:11" x14ac:dyDescent="0.25">
      <c r="A130" s="38" t="s">
        <v>78</v>
      </c>
      <c r="B130" s="38"/>
    </row>
    <row r="131" spans="1:11" x14ac:dyDescent="0.25">
      <c r="A131" s="38" t="s">
        <v>103</v>
      </c>
      <c r="B131" s="38"/>
    </row>
    <row r="132" spans="1:11" x14ac:dyDescent="0.25">
      <c r="A132" s="36" t="s">
        <v>104</v>
      </c>
      <c r="B132" s="36"/>
    </row>
    <row r="133" spans="1:11" x14ac:dyDescent="0.25">
      <c r="A133" s="32" t="s">
        <v>105</v>
      </c>
      <c r="B133" s="28"/>
      <c r="I133" s="33" t="s">
        <v>112</v>
      </c>
    </row>
    <row r="134" spans="1:11" x14ac:dyDescent="0.25">
      <c r="A134" s="39" t="s">
        <v>26</v>
      </c>
      <c r="B134" s="40"/>
      <c r="C134" s="31" t="s">
        <v>106</v>
      </c>
      <c r="D134" s="31" t="s">
        <v>107</v>
      </c>
      <c r="E134" s="31" t="s">
        <v>108</v>
      </c>
      <c r="F134" s="31" t="s">
        <v>109</v>
      </c>
      <c r="G134" s="31" t="s">
        <v>110</v>
      </c>
      <c r="H134" s="31" t="s">
        <v>111</v>
      </c>
    </row>
    <row r="135" spans="1:11" x14ac:dyDescent="0.25">
      <c r="A135" s="3"/>
    </row>
    <row r="136" spans="1:11" x14ac:dyDescent="0.25">
      <c r="A136" s="3"/>
    </row>
    <row r="137" spans="1:11" x14ac:dyDescent="0.25">
      <c r="A137" s="3"/>
    </row>
    <row r="138" spans="1:11" ht="25.5" x14ac:dyDescent="0.25">
      <c r="J138" s="34" t="s">
        <v>132</v>
      </c>
    </row>
    <row r="139" spans="1:11" x14ac:dyDescent="0.25">
      <c r="J139" s="38" t="s">
        <v>124</v>
      </c>
      <c r="K139" s="38"/>
    </row>
    <row r="140" spans="1:11" x14ac:dyDescent="0.25">
      <c r="J140" s="38" t="s">
        <v>123</v>
      </c>
      <c r="K140" s="38"/>
    </row>
    <row r="141" spans="1:11" x14ac:dyDescent="0.25">
      <c r="J141" s="38" t="s">
        <v>122</v>
      </c>
      <c r="K141" s="38"/>
    </row>
    <row r="142" spans="1:11" x14ac:dyDescent="0.25">
      <c r="J142" s="38" t="s">
        <v>121</v>
      </c>
      <c r="K142" s="38"/>
    </row>
    <row r="143" spans="1:11" x14ac:dyDescent="0.25">
      <c r="J143" s="38" t="s">
        <v>120</v>
      </c>
      <c r="K143" s="38"/>
    </row>
    <row r="144" spans="1:11" x14ac:dyDescent="0.25">
      <c r="J144" s="38" t="s">
        <v>119</v>
      </c>
      <c r="K144" s="38"/>
    </row>
    <row r="145" spans="1:18" x14ac:dyDescent="0.25">
      <c r="J145" s="38" t="s">
        <v>118</v>
      </c>
      <c r="K145" s="38"/>
    </row>
    <row r="146" spans="1:18" x14ac:dyDescent="0.25">
      <c r="J146" s="38" t="s">
        <v>117</v>
      </c>
      <c r="K146" s="38"/>
    </row>
    <row r="147" spans="1:18" x14ac:dyDescent="0.25">
      <c r="J147" s="38" t="s">
        <v>116</v>
      </c>
      <c r="K147" s="38"/>
    </row>
    <row r="148" spans="1:18" x14ac:dyDescent="0.25">
      <c r="J148" s="38" t="s">
        <v>115</v>
      </c>
      <c r="K148" s="38"/>
    </row>
    <row r="149" spans="1:18" x14ac:dyDescent="0.25">
      <c r="J149" s="38" t="s">
        <v>114</v>
      </c>
      <c r="K149" s="38"/>
    </row>
    <row r="150" spans="1:18" x14ac:dyDescent="0.25">
      <c r="J150" s="38" t="s">
        <v>113</v>
      </c>
      <c r="K150" s="38"/>
      <c r="M150" s="35"/>
    </row>
    <row r="151" spans="1:18" x14ac:dyDescent="0.25">
      <c r="J151" s="38" t="s">
        <v>78</v>
      </c>
      <c r="K151" s="38"/>
    </row>
    <row r="152" spans="1:18" x14ac:dyDescent="0.25">
      <c r="J152" s="38" t="s">
        <v>103</v>
      </c>
      <c r="K152" s="38"/>
    </row>
    <row r="153" spans="1:18" x14ac:dyDescent="0.25">
      <c r="J153" s="36" t="s">
        <v>104</v>
      </c>
      <c r="K153" s="36"/>
    </row>
    <row r="154" spans="1:18" x14ac:dyDescent="0.25">
      <c r="J154" s="32" t="s">
        <v>105</v>
      </c>
      <c r="K154" s="28"/>
      <c r="R154" s="33" t="s">
        <v>112</v>
      </c>
    </row>
    <row r="155" spans="1:18" x14ac:dyDescent="0.25">
      <c r="J155" s="39" t="s">
        <v>26</v>
      </c>
      <c r="K155" s="40"/>
      <c r="L155" s="31" t="s">
        <v>106</v>
      </c>
      <c r="M155" s="31" t="s">
        <v>107</v>
      </c>
      <c r="N155" s="31" t="s">
        <v>108</v>
      </c>
      <c r="O155" s="31" t="s">
        <v>109</v>
      </c>
      <c r="P155" s="31" t="s">
        <v>110</v>
      </c>
      <c r="Q155" s="31" t="s">
        <v>111</v>
      </c>
    </row>
    <row r="156" spans="1:18" x14ac:dyDescent="0.25">
      <c r="A156" s="3"/>
    </row>
    <row r="157" spans="1:18" x14ac:dyDescent="0.25">
      <c r="A157" s="3"/>
    </row>
    <row r="158" spans="1:18" x14ac:dyDescent="0.25">
      <c r="A158" s="3"/>
    </row>
    <row r="159" spans="1:18" x14ac:dyDescent="0.25">
      <c r="A159" s="3"/>
    </row>
    <row r="160" spans="1:18" s="30" customFormat="1" ht="14.25" customHeight="1" x14ac:dyDescent="0.25">
      <c r="A160" s="4" t="s">
        <v>71</v>
      </c>
      <c r="C160" s="45">
        <v>0.15</v>
      </c>
    </row>
    <row r="161" spans="1:8" s="30" customFormat="1" hidden="1" x14ac:dyDescent="0.25">
      <c r="A161" s="4" t="s">
        <v>75</v>
      </c>
    </row>
    <row r="162" spans="1:8" s="30" customFormat="1" x14ac:dyDescent="0.25">
      <c r="A162" s="25" t="s">
        <v>88</v>
      </c>
      <c r="B162" s="25" t="s">
        <v>89</v>
      </c>
      <c r="C162" s="25"/>
      <c r="D162" s="25" t="s">
        <v>90</v>
      </c>
      <c r="E162" s="25"/>
      <c r="F162" s="25"/>
      <c r="G162" s="25" t="s">
        <v>87</v>
      </c>
      <c r="H162" s="25"/>
    </row>
    <row r="163" spans="1:8" s="30" customFormat="1" x14ac:dyDescent="0.25">
      <c r="A163" s="25"/>
      <c r="B163" s="25"/>
      <c r="C163" s="25"/>
      <c r="D163" s="25"/>
      <c r="E163" s="25"/>
      <c r="F163" s="25"/>
      <c r="G163" s="25"/>
      <c r="H163" s="25"/>
    </row>
    <row r="164" spans="1:8" s="30" customFormat="1" ht="8.25" customHeight="1" x14ac:dyDescent="0.25">
      <c r="A164" s="25"/>
      <c r="B164" s="25"/>
      <c r="C164" s="25"/>
      <c r="D164" s="25"/>
      <c r="E164" s="25"/>
      <c r="F164" s="25"/>
      <c r="G164" s="25"/>
      <c r="H164" s="25"/>
    </row>
    <row r="165" spans="1:8" s="30" customFormat="1" x14ac:dyDescent="0.25">
      <c r="A165" s="25"/>
      <c r="B165" s="26" t="s">
        <v>84</v>
      </c>
      <c r="C165" s="26" t="s">
        <v>85</v>
      </c>
      <c r="D165" s="26" t="s">
        <v>76</v>
      </c>
      <c r="E165" s="26" t="s">
        <v>86</v>
      </c>
      <c r="F165" s="26" t="s">
        <v>77</v>
      </c>
      <c r="G165" s="26"/>
      <c r="H165" s="26"/>
    </row>
    <row r="166" spans="1:8" s="30" customFormat="1" ht="14.25" customHeight="1" x14ac:dyDescent="0.25">
      <c r="A166" s="25"/>
      <c r="B166" s="26"/>
      <c r="C166" s="26"/>
      <c r="D166" s="26"/>
      <c r="E166" s="26"/>
      <c r="F166" s="26"/>
      <c r="G166" s="26"/>
      <c r="H166" s="26"/>
    </row>
    <row r="167" spans="1:8" s="30" customFormat="1" hidden="1" x14ac:dyDescent="0.25">
      <c r="A167" s="25"/>
      <c r="B167" s="26"/>
      <c r="C167" s="26"/>
      <c r="D167" s="26"/>
      <c r="E167" s="26"/>
      <c r="F167" s="26"/>
      <c r="G167" s="26"/>
      <c r="H167" s="26"/>
    </row>
    <row r="168" spans="1:8" x14ac:dyDescent="0.25">
      <c r="A168" s="27" t="s">
        <v>29</v>
      </c>
      <c r="B168" s="29"/>
      <c r="C168" s="27" t="s">
        <v>133</v>
      </c>
      <c r="D168" s="27" t="s">
        <v>133</v>
      </c>
      <c r="E168" s="27"/>
      <c r="F168" s="27"/>
      <c r="G168" s="46" t="s">
        <v>134</v>
      </c>
      <c r="H168" s="47"/>
    </row>
    <row r="169" spans="1:8" x14ac:dyDescent="0.25">
      <c r="A169" s="27" t="s">
        <v>30</v>
      </c>
      <c r="B169" s="29" t="s">
        <v>133</v>
      </c>
      <c r="C169" s="27"/>
      <c r="D169" s="27" t="s">
        <v>133</v>
      </c>
      <c r="E169" s="27"/>
      <c r="F169" s="27"/>
      <c r="G169" s="46" t="s">
        <v>135</v>
      </c>
      <c r="H169" s="47"/>
    </row>
    <row r="170" spans="1:8" x14ac:dyDescent="0.25">
      <c r="A170" s="27" t="s">
        <v>31</v>
      </c>
      <c r="B170" s="29" t="s">
        <v>133</v>
      </c>
      <c r="C170" s="27"/>
      <c r="D170" s="27" t="s">
        <v>133</v>
      </c>
      <c r="E170" s="27"/>
      <c r="F170" s="27"/>
      <c r="G170" s="46" t="s">
        <v>135</v>
      </c>
      <c r="H170" s="47"/>
    </row>
    <row r="171" spans="1:8" x14ac:dyDescent="0.25">
      <c r="A171" s="27" t="s">
        <v>32</v>
      </c>
      <c r="B171" s="29"/>
      <c r="C171" s="27" t="s">
        <v>133</v>
      </c>
      <c r="D171" s="27"/>
      <c r="E171" s="27" t="s">
        <v>133</v>
      </c>
      <c r="F171" s="27"/>
      <c r="G171" s="46" t="s">
        <v>136</v>
      </c>
      <c r="H171" s="47"/>
    </row>
    <row r="172" spans="1:8" x14ac:dyDescent="0.25">
      <c r="A172" s="27" t="s">
        <v>33</v>
      </c>
      <c r="B172" s="29"/>
      <c r="C172" s="27" t="s">
        <v>133</v>
      </c>
      <c r="D172" s="27"/>
      <c r="E172" s="27" t="s">
        <v>133</v>
      </c>
      <c r="F172" s="27"/>
      <c r="G172" s="46" t="s">
        <v>136</v>
      </c>
      <c r="H172" s="47"/>
    </row>
    <row r="173" spans="1:8" x14ac:dyDescent="0.25">
      <c r="A173" s="27" t="s">
        <v>34</v>
      </c>
      <c r="B173" s="29"/>
      <c r="C173" s="27"/>
      <c r="D173" s="27"/>
      <c r="E173" s="27"/>
      <c r="F173" s="27"/>
      <c r="G173" s="46"/>
      <c r="H173" s="47"/>
    </row>
    <row r="176" spans="1:8" x14ac:dyDescent="0.25">
      <c r="A176" s="4" t="s">
        <v>72</v>
      </c>
      <c r="B176" s="30"/>
      <c r="C176" s="30"/>
      <c r="D176" s="30"/>
      <c r="E176" s="30"/>
      <c r="F176" s="30"/>
      <c r="G176" s="30"/>
      <c r="H176" s="30"/>
    </row>
    <row r="177" spans="1:8" x14ac:dyDescent="0.25">
      <c r="A177" s="4" t="s">
        <v>75</v>
      </c>
      <c r="B177" s="30"/>
      <c r="C177" s="30"/>
      <c r="D177" s="30"/>
      <c r="E177" s="30"/>
      <c r="F177" s="30"/>
      <c r="G177" s="30"/>
      <c r="H177" s="30"/>
    </row>
    <row r="178" spans="1:8" x14ac:dyDescent="0.25">
      <c r="A178" s="25" t="s">
        <v>88</v>
      </c>
      <c r="B178" s="25" t="s">
        <v>89</v>
      </c>
      <c r="C178" s="25"/>
      <c r="D178" s="25" t="s">
        <v>90</v>
      </c>
      <c r="E178" s="25"/>
      <c r="F178" s="25"/>
      <c r="G178" s="25" t="s">
        <v>87</v>
      </c>
      <c r="H178" s="25"/>
    </row>
    <row r="179" spans="1:8" x14ac:dyDescent="0.25">
      <c r="A179" s="25"/>
      <c r="B179" s="25"/>
      <c r="C179" s="25"/>
      <c r="D179" s="25"/>
      <c r="E179" s="25"/>
      <c r="F179" s="25"/>
      <c r="G179" s="25"/>
      <c r="H179" s="25"/>
    </row>
    <row r="180" spans="1:8" x14ac:dyDescent="0.25">
      <c r="A180" s="25"/>
      <c r="B180" s="25"/>
      <c r="C180" s="25"/>
      <c r="D180" s="25"/>
      <c r="E180" s="25"/>
      <c r="F180" s="25"/>
      <c r="G180" s="25"/>
      <c r="H180" s="25"/>
    </row>
    <row r="181" spans="1:8" x14ac:dyDescent="0.25">
      <c r="A181" s="25"/>
      <c r="B181" s="26" t="s">
        <v>84</v>
      </c>
      <c r="C181" s="26" t="s">
        <v>85</v>
      </c>
      <c r="D181" s="26" t="s">
        <v>76</v>
      </c>
      <c r="E181" s="26" t="s">
        <v>86</v>
      </c>
      <c r="F181" s="26" t="s">
        <v>77</v>
      </c>
      <c r="G181" s="26"/>
      <c r="H181" s="26"/>
    </row>
    <row r="182" spans="1:8" x14ac:dyDescent="0.25">
      <c r="A182" s="25"/>
      <c r="B182" s="26"/>
      <c r="C182" s="26"/>
      <c r="D182" s="26"/>
      <c r="E182" s="26"/>
      <c r="F182" s="26"/>
      <c r="G182" s="26"/>
      <c r="H182" s="26"/>
    </row>
    <row r="183" spans="1:8" x14ac:dyDescent="0.25">
      <c r="A183" s="25"/>
      <c r="B183" s="26"/>
      <c r="C183" s="26"/>
      <c r="D183" s="26"/>
      <c r="E183" s="26"/>
      <c r="F183" s="26"/>
      <c r="G183" s="26"/>
      <c r="H183" s="26"/>
    </row>
    <row r="184" spans="1:8" x14ac:dyDescent="0.25">
      <c r="A184" s="27" t="s">
        <v>29</v>
      </c>
      <c r="B184" s="29"/>
      <c r="C184" s="27"/>
      <c r="D184" s="27"/>
      <c r="E184" s="27"/>
      <c r="F184" s="27"/>
      <c r="G184" s="27"/>
      <c r="H184" s="27"/>
    </row>
    <row r="185" spans="1:8" x14ac:dyDescent="0.25">
      <c r="A185" s="27" t="s">
        <v>30</v>
      </c>
      <c r="B185" s="29"/>
      <c r="C185" s="27"/>
      <c r="D185" s="27"/>
      <c r="E185" s="27"/>
      <c r="F185" s="27"/>
      <c r="G185" s="27"/>
      <c r="H185" s="27"/>
    </row>
    <row r="186" spans="1:8" x14ac:dyDescent="0.25">
      <c r="A186" s="27" t="s">
        <v>31</v>
      </c>
      <c r="B186" s="29"/>
      <c r="C186" s="27"/>
      <c r="D186" s="27"/>
      <c r="E186" s="27"/>
      <c r="F186" s="27"/>
      <c r="G186" s="27"/>
      <c r="H186" s="27"/>
    </row>
    <row r="187" spans="1:8" x14ac:dyDescent="0.25">
      <c r="A187" s="27" t="s">
        <v>32</v>
      </c>
      <c r="B187" s="29"/>
      <c r="C187" s="27"/>
      <c r="D187" s="27"/>
      <c r="E187" s="27"/>
      <c r="F187" s="27"/>
      <c r="G187" s="27"/>
      <c r="H187" s="27"/>
    </row>
    <row r="188" spans="1:8" x14ac:dyDescent="0.25">
      <c r="A188" s="27" t="s">
        <v>33</v>
      </c>
      <c r="B188" s="29"/>
      <c r="C188" s="27"/>
      <c r="D188" s="27"/>
      <c r="E188" s="27"/>
      <c r="F188" s="27"/>
      <c r="G188" s="27"/>
      <c r="H188" s="27"/>
    </row>
    <row r="189" spans="1:8" x14ac:dyDescent="0.25">
      <c r="A189" s="27" t="s">
        <v>34</v>
      </c>
      <c r="B189" s="29"/>
      <c r="C189" s="27"/>
      <c r="D189" s="27"/>
      <c r="E189" s="27"/>
      <c r="F189" s="27"/>
      <c r="G189" s="27"/>
      <c r="H189" s="27"/>
    </row>
  </sheetData>
  <mergeCells count="81">
    <mergeCell ref="G170:H170"/>
    <mergeCell ref="G171:H171"/>
    <mergeCell ref="G172:H172"/>
    <mergeCell ref="G173:H173"/>
    <mergeCell ref="J150:K150"/>
    <mergeCell ref="J151:K151"/>
    <mergeCell ref="J152:K152"/>
    <mergeCell ref="J155:K155"/>
    <mergeCell ref="G168:H168"/>
    <mergeCell ref="G169:H169"/>
    <mergeCell ref="J144:K144"/>
    <mergeCell ref="J145:K145"/>
    <mergeCell ref="J146:K146"/>
    <mergeCell ref="J147:K147"/>
    <mergeCell ref="J148:K148"/>
    <mergeCell ref="J149:K149"/>
    <mergeCell ref="A128:B128"/>
    <mergeCell ref="A129:B129"/>
    <mergeCell ref="A130:B130"/>
    <mergeCell ref="A131:B131"/>
    <mergeCell ref="A134:B134"/>
    <mergeCell ref="J139:K139"/>
    <mergeCell ref="J140:K140"/>
    <mergeCell ref="J141:K141"/>
    <mergeCell ref="J142:K142"/>
    <mergeCell ref="J143:K143"/>
    <mergeCell ref="G181:G183"/>
    <mergeCell ref="H181:H183"/>
    <mergeCell ref="A1:J1"/>
    <mergeCell ref="A118:B118"/>
    <mergeCell ref="A119:B119"/>
    <mergeCell ref="A120:B120"/>
    <mergeCell ref="A121:B121"/>
    <mergeCell ref="A122:B122"/>
    <mergeCell ref="A123:B123"/>
    <mergeCell ref="A124:B124"/>
    <mergeCell ref="J115:K115"/>
    <mergeCell ref="A178:A183"/>
    <mergeCell ref="B178:C180"/>
    <mergeCell ref="D178:F180"/>
    <mergeCell ref="G178:H180"/>
    <mergeCell ref="B181:B183"/>
    <mergeCell ref="C181:C183"/>
    <mergeCell ref="D181:D183"/>
    <mergeCell ref="E181:E183"/>
    <mergeCell ref="F181:F183"/>
    <mergeCell ref="J108:K108"/>
    <mergeCell ref="J109:K109"/>
    <mergeCell ref="J110:K110"/>
    <mergeCell ref="J111:K111"/>
    <mergeCell ref="J112:K112"/>
    <mergeCell ref="J102:K102"/>
    <mergeCell ref="J103:K103"/>
    <mergeCell ref="J104:K104"/>
    <mergeCell ref="J105:K105"/>
    <mergeCell ref="J106:K106"/>
    <mergeCell ref="J107:K107"/>
    <mergeCell ref="G165:G167"/>
    <mergeCell ref="H165:H167"/>
    <mergeCell ref="B86:D86"/>
    <mergeCell ref="E86:G86"/>
    <mergeCell ref="H86:J86"/>
    <mergeCell ref="K86:M86"/>
    <mergeCell ref="G162:H164"/>
    <mergeCell ref="B162:C164"/>
    <mergeCell ref="D162:F164"/>
    <mergeCell ref="J99:K99"/>
    <mergeCell ref="B165:B167"/>
    <mergeCell ref="C165:C167"/>
    <mergeCell ref="D165:D167"/>
    <mergeCell ref="E165:E167"/>
    <mergeCell ref="F165:F167"/>
    <mergeCell ref="A162:A167"/>
    <mergeCell ref="A125:B125"/>
    <mergeCell ref="A126:B126"/>
    <mergeCell ref="A127:B127"/>
    <mergeCell ref="J100:K100"/>
    <mergeCell ref="J101:K101"/>
    <mergeCell ref="G16:G17"/>
    <mergeCell ref="H16:H17"/>
    <mergeCell ref="J16:J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 Successful</dc:creator>
  <cp:lastModifiedBy>Be Successful</cp:lastModifiedBy>
  <dcterms:created xsi:type="dcterms:W3CDTF">2021-06-02T00:28:41Z</dcterms:created>
  <dcterms:modified xsi:type="dcterms:W3CDTF">2021-06-02T02:47:19Z</dcterms:modified>
</cp:coreProperties>
</file>